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İİRT İLİ 2020 YATIRIMLARI" sheetId="3" r:id="rId1"/>
    <sheet name="SİİRT İLİ SEKTÖREL RAKAMLAR" sheetId="2" r:id="rId2"/>
    <sheet name="SİİRT VE MÜŞTEREK İLLER" sheetId="4" r:id="rId3"/>
  </sheets>
  <calcPr calcId="162913"/>
</workbook>
</file>

<file path=xl/calcChain.xml><?xml version="1.0" encoding="utf-8"?>
<calcChain xmlns="http://schemas.openxmlformats.org/spreadsheetml/2006/main">
  <c r="L35" i="3" l="1"/>
  <c r="L8" i="3"/>
  <c r="G35" i="3"/>
  <c r="F11" i="2" l="1"/>
  <c r="E9" i="2"/>
  <c r="L27" i="3"/>
  <c r="G27" i="3"/>
  <c r="E8" i="2" l="1"/>
  <c r="G8" i="2"/>
  <c r="D11" i="4"/>
  <c r="B11" i="2"/>
  <c r="C11" i="4"/>
  <c r="E10" i="2"/>
  <c r="G10" i="3"/>
  <c r="E6" i="2" s="1"/>
  <c r="G8" i="3"/>
  <c r="G36" i="3" s="1"/>
  <c r="G22" i="3"/>
  <c r="E7" i="2" s="1"/>
  <c r="L22" i="3"/>
  <c r="G7" i="2" s="1"/>
  <c r="H22" i="3"/>
  <c r="E5" i="2" l="1"/>
  <c r="H10" i="3"/>
  <c r="H36" i="3" s="1"/>
  <c r="L10" i="3"/>
  <c r="G6" i="2" l="1"/>
  <c r="L36" i="3"/>
  <c r="G11" i="4"/>
  <c r="F11" i="4"/>
  <c r="E11" i="4"/>
  <c r="G11" i="2"/>
  <c r="E11" i="2"/>
</calcChain>
</file>

<file path=xl/sharedStrings.xml><?xml version="1.0" encoding="utf-8"?>
<sst xmlns="http://schemas.openxmlformats.org/spreadsheetml/2006/main" count="203" uniqueCount="117">
  <si>
    <t>İLİ: SİİRT</t>
  </si>
  <si>
    <t>SEKTÖRÜ</t>
  </si>
  <si>
    <t>KURUMU</t>
  </si>
  <si>
    <t xml:space="preserve">PROJENİN ADI </t>
  </si>
  <si>
    <t>PROJENİN YERİ</t>
  </si>
  <si>
    <t>KARAKTERİSTİK</t>
  </si>
  <si>
    <t>PROJE TUTARI</t>
  </si>
  <si>
    <t>ULAŞTIRMA</t>
  </si>
  <si>
    <t>TOPLAM</t>
  </si>
  <si>
    <t>KONUT</t>
  </si>
  <si>
    <t>EĞİTİM</t>
  </si>
  <si>
    <t xml:space="preserve"> TOPLAM</t>
  </si>
  <si>
    <t>DİĞER KAMU HİZMETLERİ</t>
  </si>
  <si>
    <t>DKH</t>
  </si>
  <si>
    <t>SİİRT ÜNİVERSİTESİ</t>
  </si>
  <si>
    <t>ENERJİ</t>
  </si>
  <si>
    <t>Siirt</t>
  </si>
  <si>
    <t>İŞİN BAŞLAMA 
VE BİTİŞ TARİHİ</t>
  </si>
  <si>
    <t>KARAYOLLARI GENEL 
MÜDÜRLÜĞÜ</t>
  </si>
  <si>
    <t>SEKTÖR</t>
  </si>
  <si>
    <t>PROJE SAYISI</t>
  </si>
  <si>
    <t>MÜŞTEREK</t>
  </si>
  <si>
    <t>SİİRT</t>
  </si>
  <si>
    <t>_</t>
  </si>
  <si>
    <t>1*</t>
  </si>
  <si>
    <t>4*</t>
  </si>
  <si>
    <t>EĞİTİM VE KÜLTÜR</t>
  </si>
  <si>
    <t>2018-2021</t>
  </si>
  <si>
    <t>KÜLTÜR VE TURİZM BAKANLIĞI</t>
  </si>
  <si>
    <t>Milli Eğitim Bakanlığı</t>
  </si>
  <si>
    <t>2018-2020</t>
  </si>
  <si>
    <t>Veteriner Fakültesi Eğitim Altyapısının Güçlendirilmesi</t>
  </si>
  <si>
    <t>Eğitim</t>
  </si>
  <si>
    <t>Barınma (100 adet)</t>
  </si>
  <si>
    <t>SAĞLIK</t>
  </si>
  <si>
    <t>SAĞLIK BAKANLIĞI</t>
  </si>
  <si>
    <t>2011-2020</t>
  </si>
  <si>
    <t>Siirt, Şırnak</t>
  </si>
  <si>
    <t>Batman, Siirt</t>
  </si>
  <si>
    <t>Bölünmüş Yol (4 km)</t>
  </si>
  <si>
    <t>Restorasyon</t>
  </si>
  <si>
    <t>2019 YILI ÖDENEĞİ</t>
  </si>
  <si>
    <t>-</t>
  </si>
  <si>
    <t>2019 SONUNA 
KADAR KÜMÜLATİF  HARCAMA</t>
  </si>
  <si>
    <t>YILI: 2020</t>
  </si>
  <si>
    <t>Silvan-Malabadi-H. Köprü-11. Bl.Hd.</t>
  </si>
  <si>
    <t>Batman, Diyarbakır, 
Siirt</t>
  </si>
  <si>
    <t>BSK (87 km)</t>
  </si>
  <si>
    <t>1973-1923</t>
  </si>
  <si>
    <t>BİN TL</t>
  </si>
  <si>
    <t xml:space="preserve">SİİRT İLİ 2020 YILI YATIRIM PROGRAMI                                        </t>
  </si>
  <si>
    <t>Siirt-Eruh</t>
  </si>
  <si>
    <t>1985-2023</t>
  </si>
  <si>
    <t>1A Standardında Karayolu (57 km)</t>
  </si>
  <si>
    <t>Siirt Hv. Terminal Binasının 
Yenilenmesi</t>
  </si>
  <si>
    <t>Üstyapı (3.700 m²)</t>
  </si>
  <si>
    <t>2019-2023</t>
  </si>
  <si>
    <t>2020 YILI YATIRIMI</t>
  </si>
  <si>
    <t>Öğretmen Konutu</t>
  </si>
  <si>
    <t>Lojman (47 daire, 3.650 m²)</t>
  </si>
  <si>
    <t>2020-2021</t>
  </si>
  <si>
    <t>Siirt İl Halk Kütüphanesi Yapımı</t>
  </si>
  <si>
    <t>2014-2023</t>
  </si>
  <si>
    <t>Kütüphane (5.158 m²)</t>
  </si>
  <si>
    <t>Lojman Yapımı</t>
  </si>
  <si>
    <t>2009-2021</t>
  </si>
  <si>
    <t>Lojman</t>
  </si>
  <si>
    <t>2015-2021</t>
  </si>
  <si>
    <t>2017-2022</t>
  </si>
  <si>
    <t xml:space="preserve">Çeşitli Ünitelerin Etüd 
Projesi </t>
  </si>
  <si>
    <t>2020-2020</t>
  </si>
  <si>
    <t>Etüt-Proje</t>
  </si>
  <si>
    <t>Yayın Alımı</t>
  </si>
  <si>
    <t>Basılı Yayın Alımı, Elektronik Yayın Alımı</t>
  </si>
  <si>
    <t>Derslik ve Merkezi Birimler</t>
  </si>
  <si>
    <t>2020-2022</t>
  </si>
  <si>
    <t>Eğitim (11.500 m²)</t>
  </si>
  <si>
    <t>Sağlık Yüksekokulu ve Sağlık Hizmetleri MYO Binası</t>
  </si>
  <si>
    <t>Muhtelif İşler</t>
  </si>
  <si>
    <t>Bakım Onarım, BİT, Kesin Hesap, Makine-Teçhizat</t>
  </si>
  <si>
    <t>Kampüs Altyapısı</t>
  </si>
  <si>
    <t>Doğalgaz Dönüşümü, Elektrik hattı, Kampüs İçi 
Yol, Kanalizasyon hattı, Peyzaj, Su isale hattı, Telefon hattı</t>
  </si>
  <si>
    <t>Eruh-Fındık (Bağgöze Bağlantısı Dahil)</t>
  </si>
  <si>
    <t>2A Standardında Karayolu (74 km)</t>
  </si>
  <si>
    <t>Reşat Baysal Varyantı</t>
  </si>
  <si>
    <t>2011-2021</t>
  </si>
  <si>
    <t>Siirt Devlet Hastanesi</t>
  </si>
  <si>
    <t>Devlet Hastanesi (800 m², 400 yatak)</t>
  </si>
  <si>
    <t>DİĞER KAMU HİZMETLERİ
 - SOSYAL</t>
  </si>
  <si>
    <t>ÇEVRE VE ŞEHİRCİLİK BAKANLIĞI</t>
  </si>
  <si>
    <t>İskan Konutları Altyapı İşleri</t>
  </si>
  <si>
    <t>İskan Altyapı (240 hane, 10 köy)</t>
  </si>
  <si>
    <t>Ilısu Barajından Etkilenen Siirt İli Köyleri İskan Konutları Altyapı İşleri</t>
  </si>
  <si>
    <t>İskan Altyapı (40 hane, 3 köy)</t>
  </si>
  <si>
    <t xml:space="preserve">İhtisaslaşma Projesi </t>
  </si>
  <si>
    <t>Bakım Onarım, Basılı Yayın Alımı, BİT, Elektronik Yayın 
Alımı, Etüt-Proje, Makine-Teçhizat, Müşavirlik, Teknolojik Araştırma</t>
  </si>
  <si>
    <t>2020-2024</t>
  </si>
  <si>
    <t>Tarımsal Ürün Çeşitliliğinin Artırılması ve Bitkisel Üretimin 
Geliştirilmesi</t>
  </si>
  <si>
    <t>Makine-Teçhizat, Teknolojik Araştırma</t>
  </si>
  <si>
    <t>Hayvan Yetiştiriciliği</t>
  </si>
  <si>
    <t>KAYNAK: 12/02/2020 Tarihli ve 31037 Mükerer Sayılı Resmi Gazete</t>
  </si>
  <si>
    <r>
      <rPr>
        <b/>
        <sz val="20"/>
        <rFont val="Times New Roman"/>
        <family val="1"/>
        <charset val="162"/>
      </rPr>
      <t xml:space="preserve">GENEL TOPLAM      </t>
    </r>
    <r>
      <rPr>
        <b/>
        <sz val="16"/>
        <rFont val="Times New Roman"/>
        <family val="1"/>
        <charset val="162"/>
      </rPr>
      <t xml:space="preserve">                                                                              </t>
    </r>
  </si>
  <si>
    <t>DİĞER KAMU HİZMETLERİ -SOSYAL</t>
  </si>
  <si>
    <r>
      <t xml:space="preserve">               SİİRT İLİ 2020 YILI YATIRIMLARI SEKTÖREL RAKAMLAR                         </t>
    </r>
    <r>
      <rPr>
        <b/>
        <sz val="12"/>
        <color theme="1"/>
        <rFont val="Times New Roman"/>
        <family val="1"/>
        <charset val="162"/>
      </rPr>
      <t>BİN TL</t>
    </r>
  </si>
  <si>
    <t>2019 SONUNA 
KADAR KÜMÜLATİF
HARCAMA</t>
  </si>
  <si>
    <t>Tarihi Köprüleri Belgeleme ve Koruma Çalışmaları</t>
  </si>
  <si>
    <t>Batman,Diyarbakır, Siirt</t>
  </si>
  <si>
    <t>Ilısu Barajı Deplase Yolları</t>
  </si>
  <si>
    <t>2011-2023</t>
  </si>
  <si>
    <t>Yol (90 km Restorasyon)</t>
  </si>
  <si>
    <t>Batman,Diyarbakır;Mardin,Siirt,Şırnak</t>
  </si>
  <si>
    <r>
      <t xml:space="preserve">       SİİRT İLİ 2020 YILI YATIRIMLARI SEKTÖREL RAKAMLAR (MÜŞTEREK)         </t>
    </r>
    <r>
      <rPr>
        <b/>
        <sz val="14"/>
        <color theme="1"/>
        <rFont val="Times New Roman"/>
        <family val="1"/>
        <charset val="162"/>
      </rPr>
      <t>BİN TL</t>
    </r>
  </si>
  <si>
    <t>2019 SONUNA 
KADAR KÜMÜLATİF 
HARCAMA</t>
  </si>
  <si>
    <t>2020 YILI ÖDENEĞİ</t>
  </si>
  <si>
    <t>6*</t>
  </si>
  <si>
    <t>NOT: 2020 Yılı Yatırım Programında Yer Alan Toplam 25 Adet Projenin 19'u Siirt İli Yatırımı İken, 6 Proje Müşterek İller Kapsamında Yer Almıştır.</t>
  </si>
  <si>
    <t>(*) 6 Adet Proje Müşterek İller Kapsamında Yer Aldığından Parasal Tutarları Yukarıdaki Tabloya Dahil Edilmemiştir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</si>
</sst>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8"/>
      <color rgb="FFFF0000"/>
      <name val="Times New Roman"/>
      <family val="1"/>
      <charset val="162"/>
    </font>
    <font>
      <sz val="1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name val="Times New Roman"/>
      <family val="1"/>
      <charset val="162"/>
    </font>
    <font>
      <sz val="14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sz val="4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2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3" fontId="4" fillId="6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10" borderId="0" xfId="0" applyFill="1"/>
    <xf numFmtId="0" fontId="3" fillId="9" borderId="1" xfId="0" applyFont="1" applyFill="1" applyBorder="1" applyAlignment="1">
      <alignment horizontal="center" vertical="center"/>
    </xf>
    <xf numFmtId="3" fontId="0" fillId="0" borderId="0" xfId="0" applyNumberFormat="1"/>
    <xf numFmtId="0" fontId="7" fillId="6" borderId="1" xfId="0" applyFont="1" applyFill="1" applyBorder="1" applyAlignment="1">
      <alignment horizontal="left" vertical="center"/>
    </xf>
    <xf numFmtId="3" fontId="8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justify"/>
    </xf>
    <xf numFmtId="0" fontId="7" fillId="5" borderId="1" xfId="0" applyFont="1" applyFill="1" applyBorder="1" applyAlignment="1">
      <alignment horizontal="center" vertical="center" textRotation="90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5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0" borderId="0" xfId="0" applyFont="1"/>
    <xf numFmtId="0" fontId="7" fillId="6" borderId="1" xfId="0" applyFont="1" applyFill="1" applyBorder="1" applyAlignment="1">
      <alignment horizontal="center" vertical="center"/>
    </xf>
    <xf numFmtId="0" fontId="11" fillId="0" borderId="0" xfId="0" applyFont="1"/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 textRotation="90" wrapText="1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5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textRotation="90"/>
    </xf>
    <xf numFmtId="0" fontId="7" fillId="5" borderId="12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textRotation="90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3" fontId="15" fillId="7" borderId="11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horizontal="center" vertical="center"/>
    </xf>
    <xf numFmtId="3" fontId="15" fillId="7" borderId="7" xfId="0" applyNumberFormat="1" applyFont="1" applyFill="1" applyBorder="1" applyAlignment="1">
      <alignment horizontal="center" vertical="center"/>
    </xf>
    <xf numFmtId="3" fontId="15" fillId="7" borderId="8" xfId="0" applyNumberFormat="1" applyFont="1" applyFill="1" applyBorder="1" applyAlignment="1">
      <alignment horizontal="center" vertical="center"/>
    </xf>
    <xf numFmtId="3" fontId="15" fillId="7" borderId="9" xfId="0" applyNumberFormat="1" applyFont="1" applyFill="1" applyBorder="1" applyAlignment="1">
      <alignment horizontal="center" vertical="center"/>
    </xf>
    <xf numFmtId="3" fontId="15" fillId="7" borderId="0" xfId="0" applyNumberFormat="1" applyFont="1" applyFill="1" applyBorder="1" applyAlignment="1">
      <alignment horizontal="center" vertical="center"/>
    </xf>
    <xf numFmtId="3" fontId="15" fillId="7" borderId="10" xfId="0" applyNumberFormat="1" applyFont="1" applyFill="1" applyBorder="1" applyAlignment="1">
      <alignment horizontal="center" vertical="center"/>
    </xf>
    <xf numFmtId="3" fontId="15" fillId="7" borderId="13" xfId="0" applyNumberFormat="1" applyFont="1" applyFill="1" applyBorder="1" applyAlignment="1">
      <alignment horizontal="center" vertical="center"/>
    </xf>
    <xf numFmtId="3" fontId="15" fillId="7" borderId="14" xfId="0" applyNumberFormat="1" applyFont="1" applyFill="1" applyBorder="1" applyAlignment="1">
      <alignment horizontal="center" vertical="center"/>
    </xf>
    <xf numFmtId="3" fontId="15" fillId="7" borderId="15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right" vertical="center" indent="40"/>
    </xf>
    <xf numFmtId="0" fontId="14" fillId="6" borderId="7" xfId="0" applyFont="1" applyFill="1" applyBorder="1" applyAlignment="1">
      <alignment horizontal="right" vertical="center" indent="40"/>
    </xf>
    <xf numFmtId="0" fontId="14" fillId="6" borderId="8" xfId="0" applyFont="1" applyFill="1" applyBorder="1" applyAlignment="1">
      <alignment horizontal="right" vertical="center" indent="40"/>
    </xf>
    <xf numFmtId="0" fontId="14" fillId="6" borderId="9" xfId="0" applyFont="1" applyFill="1" applyBorder="1" applyAlignment="1">
      <alignment horizontal="right" vertical="center" indent="40"/>
    </xf>
    <xf numFmtId="0" fontId="14" fillId="6" borderId="0" xfId="0" applyFont="1" applyFill="1" applyBorder="1" applyAlignment="1">
      <alignment horizontal="right" vertical="center" indent="40"/>
    </xf>
    <xf numFmtId="0" fontId="14" fillId="6" borderId="10" xfId="0" applyFont="1" applyFill="1" applyBorder="1" applyAlignment="1">
      <alignment horizontal="right" vertical="center" indent="4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55" zoomScaleNormal="55" workbookViewId="0">
      <selection activeCell="R5" sqref="R5"/>
    </sheetView>
  </sheetViews>
  <sheetFormatPr defaultRowHeight="15" x14ac:dyDescent="0.25"/>
  <cols>
    <col min="1" max="1" width="25.85546875" style="31" customWidth="1"/>
    <col min="2" max="2" width="28.7109375" style="31" customWidth="1"/>
    <col min="3" max="3" width="64" style="31" customWidth="1"/>
    <col min="4" max="4" width="43.42578125" style="31" customWidth="1"/>
    <col min="5" max="5" width="67.28515625" style="31" customWidth="1"/>
    <col min="6" max="6" width="22" style="31" customWidth="1"/>
    <col min="7" max="7" width="32.140625" style="31" customWidth="1"/>
    <col min="8" max="8" width="22" style="31" customWidth="1"/>
    <col min="9" max="10" width="11.85546875" style="31" bestFit="1" customWidth="1"/>
    <col min="11" max="11" width="9.28515625" style="31" customWidth="1"/>
    <col min="12" max="12" width="29.140625" style="31" customWidth="1"/>
    <col min="13" max="14" width="9.140625" style="31"/>
    <col min="15" max="15" width="13.42578125" style="31" customWidth="1"/>
    <col min="16" max="16384" width="9.140625" style="31"/>
  </cols>
  <sheetData>
    <row r="1" spans="1:12" ht="71.25" customHeight="1" x14ac:dyDescent="0.25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4.75" customHeight="1" x14ac:dyDescent="0.25">
      <c r="A2" s="32" t="s">
        <v>0</v>
      </c>
      <c r="B2" s="99" t="s">
        <v>49</v>
      </c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30.75" customHeight="1" x14ac:dyDescent="0.25">
      <c r="A3" s="32" t="s">
        <v>44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60" customHeight="1" x14ac:dyDescent="0.25">
      <c r="A4" s="12" t="s">
        <v>1</v>
      </c>
      <c r="B4" s="12" t="s">
        <v>2</v>
      </c>
      <c r="C4" s="13" t="s">
        <v>3</v>
      </c>
      <c r="D4" s="14" t="s">
        <v>4</v>
      </c>
      <c r="E4" s="13" t="s">
        <v>5</v>
      </c>
      <c r="F4" s="28" t="s">
        <v>17</v>
      </c>
      <c r="G4" s="28" t="s">
        <v>6</v>
      </c>
      <c r="H4" s="47" t="s">
        <v>43</v>
      </c>
      <c r="I4" s="47"/>
      <c r="J4" s="47"/>
      <c r="K4" s="47"/>
      <c r="L4" s="14" t="s">
        <v>57</v>
      </c>
    </row>
    <row r="5" spans="1:12" ht="83.25" customHeight="1" x14ac:dyDescent="0.25">
      <c r="A5" s="44" t="s">
        <v>7</v>
      </c>
      <c r="B5" s="15" t="s">
        <v>18</v>
      </c>
      <c r="C5" s="20" t="s">
        <v>45</v>
      </c>
      <c r="D5" s="20" t="s">
        <v>46</v>
      </c>
      <c r="E5" s="20" t="s">
        <v>47</v>
      </c>
      <c r="F5" s="30" t="s">
        <v>48</v>
      </c>
      <c r="G5" s="29">
        <v>788782</v>
      </c>
      <c r="H5" s="48">
        <v>356138</v>
      </c>
      <c r="I5" s="49"/>
      <c r="J5" s="49"/>
      <c r="K5" s="49"/>
      <c r="L5" s="29">
        <v>9397</v>
      </c>
    </row>
    <row r="6" spans="1:12" ht="56.25" x14ac:dyDescent="0.25">
      <c r="A6" s="45"/>
      <c r="B6" s="15" t="s">
        <v>18</v>
      </c>
      <c r="C6" s="21" t="s">
        <v>51</v>
      </c>
      <c r="D6" s="21" t="s">
        <v>16</v>
      </c>
      <c r="E6" s="20" t="s">
        <v>53</v>
      </c>
      <c r="F6" s="30" t="s">
        <v>52</v>
      </c>
      <c r="G6" s="29">
        <v>705128</v>
      </c>
      <c r="H6" s="48">
        <v>403378</v>
      </c>
      <c r="I6" s="49"/>
      <c r="J6" s="49"/>
      <c r="K6" s="49"/>
      <c r="L6" s="29">
        <v>6974</v>
      </c>
    </row>
    <row r="7" spans="1:12" ht="54" customHeight="1" x14ac:dyDescent="0.25">
      <c r="A7" s="50"/>
      <c r="B7" s="15" t="s">
        <v>18</v>
      </c>
      <c r="C7" s="20" t="s">
        <v>54</v>
      </c>
      <c r="D7" s="21" t="s">
        <v>16</v>
      </c>
      <c r="E7" s="20" t="s">
        <v>55</v>
      </c>
      <c r="F7" s="30" t="s">
        <v>56</v>
      </c>
      <c r="G7" s="29">
        <v>32607</v>
      </c>
      <c r="H7" s="24"/>
      <c r="I7" s="25">
        <v>3261</v>
      </c>
      <c r="J7" s="22"/>
      <c r="K7" s="23"/>
      <c r="L7" s="29">
        <v>10000</v>
      </c>
    </row>
    <row r="8" spans="1:12" ht="51.75" customHeight="1" x14ac:dyDescent="0.25">
      <c r="A8" s="16" t="s">
        <v>7</v>
      </c>
      <c r="B8" s="16"/>
      <c r="C8" s="16"/>
      <c r="D8" s="16"/>
      <c r="E8" s="16" t="s">
        <v>8</v>
      </c>
      <c r="F8" s="16"/>
      <c r="G8" s="17">
        <f>SUM(G5:G7)</f>
        <v>1526517</v>
      </c>
      <c r="H8" s="51">
        <v>762777</v>
      </c>
      <c r="I8" s="52"/>
      <c r="J8" s="52"/>
      <c r="K8" s="53"/>
      <c r="L8" s="17">
        <f>SUM(L5:L7)</f>
        <v>26371</v>
      </c>
    </row>
    <row r="9" spans="1:12" ht="75.75" customHeight="1" x14ac:dyDescent="0.25">
      <c r="A9" s="27" t="s">
        <v>9</v>
      </c>
      <c r="B9" s="15" t="s">
        <v>29</v>
      </c>
      <c r="C9" s="20" t="s">
        <v>58</v>
      </c>
      <c r="D9" s="20" t="s">
        <v>16</v>
      </c>
      <c r="E9" s="20" t="s">
        <v>59</v>
      </c>
      <c r="F9" s="30" t="s">
        <v>60</v>
      </c>
      <c r="G9" s="29">
        <v>10225</v>
      </c>
      <c r="H9" s="38">
        <v>0</v>
      </c>
      <c r="I9" s="42"/>
      <c r="J9" s="42"/>
      <c r="K9" s="43"/>
      <c r="L9" s="29">
        <v>9425</v>
      </c>
    </row>
    <row r="10" spans="1:12" ht="45.75" customHeight="1" x14ac:dyDescent="0.25">
      <c r="A10" s="16" t="s">
        <v>9</v>
      </c>
      <c r="B10" s="16"/>
      <c r="C10" s="16"/>
      <c r="D10" s="16"/>
      <c r="E10" s="16" t="s">
        <v>8</v>
      </c>
      <c r="F10" s="16"/>
      <c r="G10" s="17">
        <f>SUM(G9:G9)</f>
        <v>10225</v>
      </c>
      <c r="H10" s="51">
        <f>SUM(H9:H9)</f>
        <v>0</v>
      </c>
      <c r="I10" s="52"/>
      <c r="J10" s="52"/>
      <c r="K10" s="53"/>
      <c r="L10" s="17">
        <f>SUM(L9:L9)</f>
        <v>9425</v>
      </c>
    </row>
    <row r="11" spans="1:12" ht="52.5" customHeight="1" x14ac:dyDescent="0.25">
      <c r="A11" s="44" t="s">
        <v>26</v>
      </c>
      <c r="B11" s="30" t="s">
        <v>14</v>
      </c>
      <c r="C11" s="20" t="s">
        <v>69</v>
      </c>
      <c r="D11" s="21" t="s">
        <v>16</v>
      </c>
      <c r="E11" s="21" t="s">
        <v>71</v>
      </c>
      <c r="F11" s="30" t="s">
        <v>70</v>
      </c>
      <c r="G11" s="29">
        <v>200</v>
      </c>
      <c r="H11" s="41">
        <v>0</v>
      </c>
      <c r="I11" s="42"/>
      <c r="J11" s="42"/>
      <c r="K11" s="43"/>
      <c r="L11" s="29">
        <v>200</v>
      </c>
    </row>
    <row r="12" spans="1:12" s="33" customFormat="1" ht="50.25" customHeight="1" x14ac:dyDescent="0.25">
      <c r="A12" s="45"/>
      <c r="B12" s="30" t="s">
        <v>14</v>
      </c>
      <c r="C12" s="20" t="s">
        <v>64</v>
      </c>
      <c r="D12" s="21" t="s">
        <v>16</v>
      </c>
      <c r="E12" s="20" t="s">
        <v>33</v>
      </c>
      <c r="F12" s="30" t="s">
        <v>65</v>
      </c>
      <c r="G12" s="29">
        <v>41000</v>
      </c>
      <c r="H12" s="38">
        <v>30862</v>
      </c>
      <c r="I12" s="39"/>
      <c r="J12" s="39"/>
      <c r="K12" s="40"/>
      <c r="L12" s="29">
        <v>1550</v>
      </c>
    </row>
    <row r="13" spans="1:12" s="33" customFormat="1" ht="51.75" customHeight="1" x14ac:dyDescent="0.25">
      <c r="A13" s="45"/>
      <c r="B13" s="30" t="s">
        <v>14</v>
      </c>
      <c r="C13" s="20" t="s">
        <v>66</v>
      </c>
      <c r="D13" s="21" t="s">
        <v>16</v>
      </c>
      <c r="E13" s="20" t="s">
        <v>33</v>
      </c>
      <c r="F13" s="30" t="s">
        <v>67</v>
      </c>
      <c r="G13" s="29">
        <v>41000</v>
      </c>
      <c r="H13" s="38">
        <v>30862</v>
      </c>
      <c r="I13" s="39"/>
      <c r="J13" s="39"/>
      <c r="K13" s="40"/>
      <c r="L13" s="29">
        <v>1550</v>
      </c>
    </row>
    <row r="14" spans="1:12" ht="66.75" customHeight="1" x14ac:dyDescent="0.25">
      <c r="A14" s="45"/>
      <c r="B14" s="30" t="s">
        <v>14</v>
      </c>
      <c r="C14" s="20" t="s">
        <v>31</v>
      </c>
      <c r="D14" s="21" t="s">
        <v>16</v>
      </c>
      <c r="E14" s="20" t="s">
        <v>32</v>
      </c>
      <c r="F14" s="30" t="s">
        <v>68</v>
      </c>
      <c r="G14" s="29">
        <v>52500</v>
      </c>
      <c r="H14" s="38">
        <v>5302</v>
      </c>
      <c r="I14" s="39"/>
      <c r="J14" s="39"/>
      <c r="K14" s="40"/>
      <c r="L14" s="29">
        <v>4950</v>
      </c>
    </row>
    <row r="15" spans="1:12" ht="51.75" customHeight="1" x14ac:dyDescent="0.25">
      <c r="A15" s="45"/>
      <c r="B15" s="30" t="s">
        <v>14</v>
      </c>
      <c r="C15" s="21" t="s">
        <v>31</v>
      </c>
      <c r="D15" s="21" t="s">
        <v>16</v>
      </c>
      <c r="E15" s="20" t="s">
        <v>32</v>
      </c>
      <c r="F15" s="30" t="s">
        <v>68</v>
      </c>
      <c r="G15" s="29">
        <v>52500</v>
      </c>
      <c r="H15" s="38">
        <v>5302</v>
      </c>
      <c r="I15" s="39"/>
      <c r="J15" s="39"/>
      <c r="K15" s="40"/>
      <c r="L15" s="29">
        <v>4950</v>
      </c>
    </row>
    <row r="16" spans="1:12" ht="60" customHeight="1" x14ac:dyDescent="0.25">
      <c r="A16" s="45"/>
      <c r="B16" s="30" t="s">
        <v>14</v>
      </c>
      <c r="C16" s="21" t="s">
        <v>72</v>
      </c>
      <c r="D16" s="21" t="s">
        <v>16</v>
      </c>
      <c r="E16" s="20" t="s">
        <v>73</v>
      </c>
      <c r="F16" s="30" t="s">
        <v>70</v>
      </c>
      <c r="G16" s="29">
        <v>300</v>
      </c>
      <c r="H16" s="41">
        <v>0</v>
      </c>
      <c r="I16" s="42"/>
      <c r="J16" s="42"/>
      <c r="K16" s="43"/>
      <c r="L16" s="29">
        <v>300</v>
      </c>
    </row>
    <row r="17" spans="1:12" ht="60" customHeight="1" x14ac:dyDescent="0.25">
      <c r="A17" s="45"/>
      <c r="B17" s="30" t="s">
        <v>14</v>
      </c>
      <c r="C17" s="20" t="s">
        <v>74</v>
      </c>
      <c r="D17" s="21" t="s">
        <v>16</v>
      </c>
      <c r="E17" s="20" t="s">
        <v>76</v>
      </c>
      <c r="F17" s="30" t="s">
        <v>75</v>
      </c>
      <c r="G17" s="29">
        <v>30000</v>
      </c>
      <c r="H17" s="24"/>
      <c r="I17" s="25">
        <v>0</v>
      </c>
      <c r="J17" s="25"/>
      <c r="K17" s="26"/>
      <c r="L17" s="29">
        <v>3000</v>
      </c>
    </row>
    <row r="18" spans="1:12" ht="60" customHeight="1" x14ac:dyDescent="0.25">
      <c r="A18" s="45"/>
      <c r="B18" s="30" t="s">
        <v>14</v>
      </c>
      <c r="C18" s="20" t="s">
        <v>77</v>
      </c>
      <c r="D18" s="21" t="s">
        <v>16</v>
      </c>
      <c r="E18" s="20" t="s">
        <v>76</v>
      </c>
      <c r="F18" s="30" t="s">
        <v>75</v>
      </c>
      <c r="G18" s="29">
        <v>30000</v>
      </c>
      <c r="H18" s="24"/>
      <c r="I18" s="25">
        <v>0</v>
      </c>
      <c r="J18" s="25"/>
      <c r="K18" s="26"/>
      <c r="L18" s="29">
        <v>3000</v>
      </c>
    </row>
    <row r="19" spans="1:12" ht="60" customHeight="1" x14ac:dyDescent="0.25">
      <c r="A19" s="45"/>
      <c r="B19" s="30" t="s">
        <v>14</v>
      </c>
      <c r="C19" s="20" t="s">
        <v>78</v>
      </c>
      <c r="D19" s="21" t="s">
        <v>16</v>
      </c>
      <c r="E19" s="20" t="s">
        <v>79</v>
      </c>
      <c r="F19" s="30" t="s">
        <v>70</v>
      </c>
      <c r="G19" s="29">
        <v>1500</v>
      </c>
      <c r="H19" s="24"/>
      <c r="I19" s="25">
        <v>0</v>
      </c>
      <c r="J19" s="25"/>
      <c r="K19" s="26"/>
      <c r="L19" s="29">
        <v>1500</v>
      </c>
    </row>
    <row r="20" spans="1:12" ht="72" customHeight="1" x14ac:dyDescent="0.25">
      <c r="A20" s="45"/>
      <c r="B20" s="30" t="s">
        <v>14</v>
      </c>
      <c r="C20" s="20" t="s">
        <v>80</v>
      </c>
      <c r="D20" s="21" t="s">
        <v>16</v>
      </c>
      <c r="E20" s="20" t="s">
        <v>81</v>
      </c>
      <c r="F20" s="30" t="s">
        <v>75</v>
      </c>
      <c r="G20" s="29">
        <v>3000</v>
      </c>
      <c r="H20" s="24"/>
      <c r="I20" s="25">
        <v>0</v>
      </c>
      <c r="J20" s="25"/>
      <c r="K20" s="26"/>
      <c r="L20" s="29">
        <v>1000</v>
      </c>
    </row>
    <row r="21" spans="1:12" ht="47.25" customHeight="1" x14ac:dyDescent="0.25">
      <c r="A21" s="45"/>
      <c r="B21" s="18" t="s">
        <v>28</v>
      </c>
      <c r="C21" s="20" t="s">
        <v>61</v>
      </c>
      <c r="D21" s="21" t="s">
        <v>16</v>
      </c>
      <c r="E21" s="21" t="s">
        <v>63</v>
      </c>
      <c r="F21" s="30" t="s">
        <v>62</v>
      </c>
      <c r="G21" s="29">
        <v>13500</v>
      </c>
      <c r="H21" s="38">
        <v>1522</v>
      </c>
      <c r="I21" s="39"/>
      <c r="J21" s="39"/>
      <c r="K21" s="40"/>
      <c r="L21" s="29">
        <v>1</v>
      </c>
    </row>
    <row r="22" spans="1:12" ht="51" customHeight="1" x14ac:dyDescent="0.25">
      <c r="A22" s="16" t="s">
        <v>26</v>
      </c>
      <c r="B22" s="16"/>
      <c r="C22" s="16"/>
      <c r="D22" s="16"/>
      <c r="E22" s="16" t="s">
        <v>8</v>
      </c>
      <c r="F22" s="16"/>
      <c r="G22" s="17">
        <f>SUM(G11:G21)</f>
        <v>265500</v>
      </c>
      <c r="H22" s="51">
        <f>SUM(H11:H21)</f>
        <v>73850</v>
      </c>
      <c r="I22" s="52"/>
      <c r="J22" s="52"/>
      <c r="K22" s="53"/>
      <c r="L22" s="17">
        <f>SUM(L11:L21)</f>
        <v>22001</v>
      </c>
    </row>
    <row r="23" spans="1:12" ht="95.25" customHeight="1" x14ac:dyDescent="0.25">
      <c r="A23" s="44" t="s">
        <v>15</v>
      </c>
      <c r="B23" s="15" t="s">
        <v>18</v>
      </c>
      <c r="C23" s="20" t="s">
        <v>82</v>
      </c>
      <c r="D23" s="21" t="s">
        <v>37</v>
      </c>
      <c r="E23" s="20" t="s">
        <v>83</v>
      </c>
      <c r="F23" s="30" t="s">
        <v>36</v>
      </c>
      <c r="G23" s="29">
        <v>166239</v>
      </c>
      <c r="H23" s="38">
        <v>164239</v>
      </c>
      <c r="I23" s="39"/>
      <c r="J23" s="39"/>
      <c r="K23" s="40"/>
      <c r="L23" s="29">
        <v>2000</v>
      </c>
    </row>
    <row r="24" spans="1:12" ht="95.25" customHeight="1" x14ac:dyDescent="0.25">
      <c r="A24" s="45"/>
      <c r="B24" s="15" t="s">
        <v>18</v>
      </c>
      <c r="C24" s="20" t="s">
        <v>84</v>
      </c>
      <c r="D24" s="21" t="s">
        <v>38</v>
      </c>
      <c r="E24" s="20" t="s">
        <v>39</v>
      </c>
      <c r="F24" s="30" t="s">
        <v>85</v>
      </c>
      <c r="G24" s="29">
        <v>90078</v>
      </c>
      <c r="H24" s="38">
        <v>86078</v>
      </c>
      <c r="I24" s="39"/>
      <c r="J24" s="39"/>
      <c r="K24" s="40"/>
      <c r="L24" s="29">
        <v>2</v>
      </c>
    </row>
    <row r="25" spans="1:12" ht="95.25" customHeight="1" x14ac:dyDescent="0.25">
      <c r="A25" s="45"/>
      <c r="B25" s="15" t="s">
        <v>18</v>
      </c>
      <c r="C25" s="20" t="s">
        <v>105</v>
      </c>
      <c r="D25" s="21" t="s">
        <v>106</v>
      </c>
      <c r="E25" s="20" t="s">
        <v>40</v>
      </c>
      <c r="F25" s="30" t="s">
        <v>36</v>
      </c>
      <c r="G25" s="29">
        <v>38424</v>
      </c>
      <c r="H25" s="24"/>
      <c r="I25" s="25">
        <v>37024</v>
      </c>
      <c r="J25" s="25"/>
      <c r="K25" s="26"/>
      <c r="L25" s="29">
        <v>1400</v>
      </c>
    </row>
    <row r="26" spans="1:12" ht="78.75" customHeight="1" x14ac:dyDescent="0.25">
      <c r="A26" s="45"/>
      <c r="B26" s="15" t="s">
        <v>18</v>
      </c>
      <c r="C26" s="20" t="s">
        <v>107</v>
      </c>
      <c r="D26" s="21" t="s">
        <v>110</v>
      </c>
      <c r="E26" s="20" t="s">
        <v>109</v>
      </c>
      <c r="F26" s="30" t="s">
        <v>108</v>
      </c>
      <c r="G26" s="29">
        <v>1011198</v>
      </c>
      <c r="H26" s="38">
        <v>634000</v>
      </c>
      <c r="I26" s="39"/>
      <c r="J26" s="39"/>
      <c r="K26" s="40"/>
      <c r="L26" s="29">
        <v>23059</v>
      </c>
    </row>
    <row r="27" spans="1:12" ht="66" customHeight="1" x14ac:dyDescent="0.25">
      <c r="A27" s="16" t="s">
        <v>15</v>
      </c>
      <c r="B27" s="16"/>
      <c r="C27" s="16"/>
      <c r="D27" s="16"/>
      <c r="E27" s="16" t="s">
        <v>11</v>
      </c>
      <c r="F27" s="16"/>
      <c r="G27" s="17">
        <f>SUM(G23:G26)</f>
        <v>1305939</v>
      </c>
      <c r="H27" s="51">
        <v>921341</v>
      </c>
      <c r="I27" s="52"/>
      <c r="J27" s="52"/>
      <c r="K27" s="53"/>
      <c r="L27" s="17">
        <f>SUM(L23:L26)</f>
        <v>26461</v>
      </c>
    </row>
    <row r="28" spans="1:12" ht="98.25" customHeight="1" x14ac:dyDescent="0.25">
      <c r="A28" s="19" t="s">
        <v>34</v>
      </c>
      <c r="B28" s="15" t="s">
        <v>35</v>
      </c>
      <c r="C28" s="20" t="s">
        <v>86</v>
      </c>
      <c r="D28" s="21" t="s">
        <v>16</v>
      </c>
      <c r="E28" s="20" t="s">
        <v>87</v>
      </c>
      <c r="F28" s="30" t="s">
        <v>56</v>
      </c>
      <c r="G28" s="29">
        <v>260855</v>
      </c>
      <c r="H28" s="24"/>
      <c r="I28" s="25">
        <v>0</v>
      </c>
      <c r="J28" s="25"/>
      <c r="K28" s="26"/>
      <c r="L28" s="29">
        <v>2</v>
      </c>
    </row>
    <row r="29" spans="1:12" ht="48.75" customHeight="1" x14ac:dyDescent="0.25">
      <c r="A29" s="16" t="s">
        <v>34</v>
      </c>
      <c r="B29" s="16"/>
      <c r="C29" s="16"/>
      <c r="D29" s="16"/>
      <c r="E29" s="16" t="s">
        <v>11</v>
      </c>
      <c r="F29" s="16"/>
      <c r="G29" s="17">
        <v>260855</v>
      </c>
      <c r="H29" s="51">
        <v>0</v>
      </c>
      <c r="I29" s="52"/>
      <c r="J29" s="52"/>
      <c r="K29" s="53"/>
      <c r="L29" s="17">
        <v>2</v>
      </c>
    </row>
    <row r="30" spans="1:12" ht="74.25" customHeight="1" x14ac:dyDescent="0.25">
      <c r="A30" s="36" t="s">
        <v>88</v>
      </c>
      <c r="B30" s="15" t="s">
        <v>89</v>
      </c>
      <c r="C30" s="20" t="s">
        <v>90</v>
      </c>
      <c r="D30" s="20" t="s">
        <v>38</v>
      </c>
      <c r="E30" s="21" t="s">
        <v>91</v>
      </c>
      <c r="F30" s="30" t="s">
        <v>27</v>
      </c>
      <c r="G30" s="29">
        <v>18000</v>
      </c>
      <c r="H30" s="48">
        <v>13000</v>
      </c>
      <c r="I30" s="49"/>
      <c r="J30" s="49"/>
      <c r="K30" s="49"/>
      <c r="L30" s="29">
        <v>2000</v>
      </c>
    </row>
    <row r="31" spans="1:12" ht="57.75" customHeight="1" x14ac:dyDescent="0.25">
      <c r="A31" s="37"/>
      <c r="B31" s="15" t="s">
        <v>89</v>
      </c>
      <c r="C31" s="20" t="s">
        <v>92</v>
      </c>
      <c r="D31" s="20" t="s">
        <v>16</v>
      </c>
      <c r="E31" s="21" t="s">
        <v>93</v>
      </c>
      <c r="F31" s="30" t="s">
        <v>30</v>
      </c>
      <c r="G31" s="29">
        <v>5000</v>
      </c>
      <c r="H31" s="24"/>
      <c r="I31" s="25">
        <v>4000</v>
      </c>
      <c r="J31" s="22"/>
      <c r="K31" s="23"/>
      <c r="L31" s="29">
        <v>1000</v>
      </c>
    </row>
    <row r="32" spans="1:12" ht="57.75" customHeight="1" x14ac:dyDescent="0.25">
      <c r="A32" s="37"/>
      <c r="B32" s="15" t="s">
        <v>14</v>
      </c>
      <c r="C32" s="20" t="s">
        <v>94</v>
      </c>
      <c r="D32" s="20" t="s">
        <v>16</v>
      </c>
      <c r="E32" s="20" t="s">
        <v>95</v>
      </c>
      <c r="F32" s="30" t="s">
        <v>96</v>
      </c>
      <c r="G32" s="29">
        <v>15000</v>
      </c>
      <c r="H32" s="24"/>
      <c r="I32" s="22">
        <v>0</v>
      </c>
      <c r="J32" s="22"/>
      <c r="K32" s="23"/>
      <c r="L32" s="29">
        <v>3000</v>
      </c>
    </row>
    <row r="33" spans="1:12" ht="57.75" customHeight="1" x14ac:dyDescent="0.25">
      <c r="A33" s="37"/>
      <c r="B33" s="15" t="s">
        <v>14</v>
      </c>
      <c r="C33" s="20" t="s">
        <v>97</v>
      </c>
      <c r="D33" s="20" t="s">
        <v>16</v>
      </c>
      <c r="E33" s="21" t="s">
        <v>98</v>
      </c>
      <c r="F33" s="30" t="s">
        <v>96</v>
      </c>
      <c r="G33" s="29">
        <v>10000</v>
      </c>
      <c r="H33" s="24"/>
      <c r="I33" s="25">
        <v>0</v>
      </c>
      <c r="J33" s="22"/>
      <c r="K33" s="23"/>
      <c r="L33" s="29">
        <v>2000</v>
      </c>
    </row>
    <row r="34" spans="1:12" ht="57.75" customHeight="1" x14ac:dyDescent="0.25">
      <c r="A34" s="37"/>
      <c r="B34" s="15" t="s">
        <v>14</v>
      </c>
      <c r="C34" s="20" t="s">
        <v>99</v>
      </c>
      <c r="D34" s="20" t="s">
        <v>16</v>
      </c>
      <c r="E34" s="20" t="s">
        <v>95</v>
      </c>
      <c r="F34" s="30" t="s">
        <v>96</v>
      </c>
      <c r="G34" s="29">
        <v>5000</v>
      </c>
      <c r="H34" s="24"/>
      <c r="I34" s="22">
        <v>0</v>
      </c>
      <c r="J34" s="22"/>
      <c r="K34" s="23"/>
      <c r="L34" s="29">
        <v>1000</v>
      </c>
    </row>
    <row r="35" spans="1:12" ht="45.75" customHeight="1" x14ac:dyDescent="0.25">
      <c r="A35" s="16" t="s">
        <v>13</v>
      </c>
      <c r="B35" s="16"/>
      <c r="C35" s="16"/>
      <c r="D35" s="16"/>
      <c r="E35" s="16" t="s">
        <v>8</v>
      </c>
      <c r="F35" s="16"/>
      <c r="G35" s="17">
        <f>SUM(G30:G34)</f>
        <v>53000</v>
      </c>
      <c r="H35" s="51">
        <v>17000</v>
      </c>
      <c r="I35" s="52"/>
      <c r="J35" s="52"/>
      <c r="K35" s="53"/>
      <c r="L35" s="17">
        <f>SUM(L30:L34)</f>
        <v>9000</v>
      </c>
    </row>
    <row r="36" spans="1:12" ht="15" customHeight="1" x14ac:dyDescent="0.25">
      <c r="A36" s="55" t="s">
        <v>101</v>
      </c>
      <c r="B36" s="55"/>
      <c r="C36" s="55"/>
      <c r="D36" s="55"/>
      <c r="E36" s="55"/>
      <c r="F36" s="55"/>
      <c r="G36" s="56">
        <f>SUM(G8,G10,G22,G27,G29,G35)</f>
        <v>3422036</v>
      </c>
      <c r="H36" s="59">
        <f>SUM(H8,H10,H22,H27,H29,H35)</f>
        <v>1774968</v>
      </c>
      <c r="I36" s="60"/>
      <c r="J36" s="60"/>
      <c r="K36" s="61"/>
      <c r="L36" s="56">
        <f>SUM(L8,L10,L22,L27,L29,L35)</f>
        <v>93260</v>
      </c>
    </row>
    <row r="37" spans="1:12" ht="15" customHeight="1" x14ac:dyDescent="0.25">
      <c r="A37" s="55"/>
      <c r="B37" s="55"/>
      <c r="C37" s="55"/>
      <c r="D37" s="55"/>
      <c r="E37" s="55"/>
      <c r="F37" s="55"/>
      <c r="G37" s="57"/>
      <c r="H37" s="62"/>
      <c r="I37" s="63"/>
      <c r="J37" s="63"/>
      <c r="K37" s="64"/>
      <c r="L37" s="57"/>
    </row>
    <row r="38" spans="1:12" ht="23.25" customHeight="1" x14ac:dyDescent="0.25">
      <c r="A38" s="55"/>
      <c r="B38" s="55"/>
      <c r="C38" s="55"/>
      <c r="D38" s="55"/>
      <c r="E38" s="55"/>
      <c r="F38" s="55"/>
      <c r="G38" s="58"/>
      <c r="H38" s="65"/>
      <c r="I38" s="66"/>
      <c r="J38" s="66"/>
      <c r="K38" s="67"/>
      <c r="L38" s="58"/>
    </row>
    <row r="39" spans="1:12" ht="33.75" customHeight="1" x14ac:dyDescent="0.25">
      <c r="A39" s="54" t="s">
        <v>100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</sheetData>
  <mergeCells count="32">
    <mergeCell ref="H8:K8"/>
    <mergeCell ref="H10:K10"/>
    <mergeCell ref="A39:L39"/>
    <mergeCell ref="A11:A21"/>
    <mergeCell ref="H35:K35"/>
    <mergeCell ref="A36:F38"/>
    <mergeCell ref="G36:G38"/>
    <mergeCell ref="L36:L38"/>
    <mergeCell ref="H22:K22"/>
    <mergeCell ref="H29:K29"/>
    <mergeCell ref="H30:K30"/>
    <mergeCell ref="H12:K12"/>
    <mergeCell ref="H13:K13"/>
    <mergeCell ref="H14:K14"/>
    <mergeCell ref="H16:K16"/>
    <mergeCell ref="H36:K38"/>
    <mergeCell ref="A1:L1"/>
    <mergeCell ref="B2:L3"/>
    <mergeCell ref="H4:K4"/>
    <mergeCell ref="H5:K5"/>
    <mergeCell ref="H6:K6"/>
    <mergeCell ref="A5:A7"/>
    <mergeCell ref="A30:A34"/>
    <mergeCell ref="H24:K24"/>
    <mergeCell ref="H11:K11"/>
    <mergeCell ref="H15:K15"/>
    <mergeCell ref="H9:K9"/>
    <mergeCell ref="H26:K26"/>
    <mergeCell ref="H23:K23"/>
    <mergeCell ref="H21:K21"/>
    <mergeCell ref="A23:A26"/>
    <mergeCell ref="H27:K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"/>
  <sheetViews>
    <sheetView zoomScaleNormal="100" workbookViewId="0">
      <selection activeCell="I7" sqref="I7"/>
    </sheetView>
  </sheetViews>
  <sheetFormatPr defaultRowHeight="15" x14ac:dyDescent="0.25"/>
  <cols>
    <col min="1" max="1" width="51.28515625" bestFit="1" customWidth="1"/>
    <col min="2" max="2" width="13.42578125" customWidth="1"/>
    <col min="3" max="3" width="11.5703125" customWidth="1"/>
    <col min="4" max="4" width="3" customWidth="1"/>
    <col min="5" max="5" width="22" customWidth="1"/>
    <col min="6" max="6" width="28.42578125" customWidth="1"/>
    <col min="7" max="7" width="23" customWidth="1"/>
  </cols>
  <sheetData>
    <row r="2" spans="1:12" ht="33.75" customHeight="1" x14ac:dyDescent="0.25">
      <c r="A2" s="71" t="s">
        <v>103</v>
      </c>
      <c r="B2" s="72"/>
      <c r="C2" s="72"/>
      <c r="D2" s="72"/>
      <c r="E2" s="72"/>
      <c r="F2" s="72"/>
      <c r="G2" s="73"/>
    </row>
    <row r="3" spans="1:12" ht="47.25" customHeight="1" x14ac:dyDescent="0.25">
      <c r="A3" s="74" t="s">
        <v>19</v>
      </c>
      <c r="B3" s="80" t="s">
        <v>20</v>
      </c>
      <c r="C3" s="81"/>
      <c r="D3" s="82"/>
      <c r="E3" s="76" t="s">
        <v>6</v>
      </c>
      <c r="F3" s="78" t="s">
        <v>104</v>
      </c>
      <c r="G3" s="76" t="s">
        <v>41</v>
      </c>
      <c r="L3" s="2"/>
    </row>
    <row r="4" spans="1:12" ht="3" customHeight="1" x14ac:dyDescent="0.25">
      <c r="A4" s="75"/>
      <c r="B4" s="83"/>
      <c r="C4" s="84"/>
      <c r="D4" s="85"/>
      <c r="E4" s="77"/>
      <c r="F4" s="79"/>
      <c r="G4" s="77"/>
      <c r="L4" s="2"/>
    </row>
    <row r="5" spans="1:12" ht="39" customHeight="1" x14ac:dyDescent="0.25">
      <c r="A5" s="9" t="s">
        <v>7</v>
      </c>
      <c r="B5" s="68">
        <v>3</v>
      </c>
      <c r="C5" s="69"/>
      <c r="D5" s="70"/>
      <c r="E5" s="10">
        <f>'SİİRT İLİ 2020 YATIRIMLARI'!G8</f>
        <v>1526517</v>
      </c>
      <c r="F5" s="10">
        <v>762777</v>
      </c>
      <c r="G5" s="10">
        <v>26371</v>
      </c>
    </row>
    <row r="6" spans="1:12" ht="35.25" customHeight="1" x14ac:dyDescent="0.25">
      <c r="A6" s="9" t="s">
        <v>9</v>
      </c>
      <c r="B6" s="68">
        <v>1</v>
      </c>
      <c r="C6" s="69"/>
      <c r="D6" s="70"/>
      <c r="E6" s="10">
        <f>'SİİRT İLİ 2020 YATIRIMLARI'!G10</f>
        <v>10225</v>
      </c>
      <c r="F6" s="10">
        <v>0</v>
      </c>
      <c r="G6" s="10">
        <f>'SİİRT İLİ 2020 YATIRIMLARI'!L10</f>
        <v>9425</v>
      </c>
    </row>
    <row r="7" spans="1:12" ht="38.25" customHeight="1" x14ac:dyDescent="0.25">
      <c r="A7" s="9" t="s">
        <v>10</v>
      </c>
      <c r="B7" s="68">
        <v>11</v>
      </c>
      <c r="C7" s="69"/>
      <c r="D7" s="70"/>
      <c r="E7" s="10">
        <f>'SİİRT İLİ 2020 YATIRIMLARI'!G22</f>
        <v>265500</v>
      </c>
      <c r="F7" s="10">
        <v>73850</v>
      </c>
      <c r="G7" s="10">
        <f>'SİİRT İLİ 2020 YATIRIMLARI'!L22</f>
        <v>22001</v>
      </c>
    </row>
    <row r="8" spans="1:12" ht="34.5" customHeight="1" x14ac:dyDescent="0.25">
      <c r="A8" s="9" t="s">
        <v>15</v>
      </c>
      <c r="B8" s="68">
        <v>4</v>
      </c>
      <c r="C8" s="69"/>
      <c r="D8" s="70"/>
      <c r="E8" s="10">
        <f>'SİİRT İLİ 2020 YATIRIMLARI'!G27</f>
        <v>1305939</v>
      </c>
      <c r="F8" s="10">
        <v>921341</v>
      </c>
      <c r="G8" s="10">
        <f>'SİİRT İLİ 2020 YATIRIMLARI'!L27</f>
        <v>26461</v>
      </c>
    </row>
    <row r="9" spans="1:12" ht="34.5" customHeight="1" x14ac:dyDescent="0.25">
      <c r="A9" s="9" t="s">
        <v>34</v>
      </c>
      <c r="B9" s="68">
        <v>1</v>
      </c>
      <c r="C9" s="69"/>
      <c r="D9" s="70"/>
      <c r="E9" s="10">
        <f>'SİİRT İLİ 2020 YATIRIMLARI'!G29</f>
        <v>260855</v>
      </c>
      <c r="F9" s="10" t="s">
        <v>42</v>
      </c>
      <c r="G9" s="10">
        <v>2</v>
      </c>
    </row>
    <row r="10" spans="1:12" ht="40.5" customHeight="1" x14ac:dyDescent="0.25">
      <c r="A10" s="9" t="s">
        <v>102</v>
      </c>
      <c r="B10" s="68">
        <v>5</v>
      </c>
      <c r="C10" s="69"/>
      <c r="D10" s="70"/>
      <c r="E10" s="10">
        <f>'SİİRT İLİ 2020 YATIRIMLARI'!G35</f>
        <v>53000</v>
      </c>
      <c r="F10" s="10">
        <v>17000</v>
      </c>
      <c r="G10" s="10">
        <v>9000</v>
      </c>
    </row>
    <row r="11" spans="1:12" ht="37.5" customHeight="1" x14ac:dyDescent="0.25">
      <c r="A11" s="34" t="s">
        <v>8</v>
      </c>
      <c r="B11" s="87">
        <f>SUM(B5:B10)</f>
        <v>25</v>
      </c>
      <c r="C11" s="88"/>
      <c r="D11" s="89"/>
      <c r="E11" s="35">
        <f>SUM(E5:E10)</f>
        <v>3422036</v>
      </c>
      <c r="F11" s="35">
        <f>F5+F6+F7+F8+F10</f>
        <v>1774968</v>
      </c>
      <c r="G11" s="35">
        <f>SUM(G5:G10)</f>
        <v>93260</v>
      </c>
    </row>
    <row r="12" spans="1:12" ht="26.25" customHeight="1" x14ac:dyDescent="0.3">
      <c r="A12" s="86" t="s">
        <v>100</v>
      </c>
      <c r="B12" s="86"/>
      <c r="C12" s="86"/>
      <c r="D12" s="86"/>
      <c r="E12" s="86"/>
      <c r="F12" s="86"/>
      <c r="G12" s="86"/>
    </row>
    <row r="13" spans="1:12" x14ac:dyDescent="0.25">
      <c r="D13" s="1"/>
    </row>
  </sheetData>
  <mergeCells count="14">
    <mergeCell ref="B8:D8"/>
    <mergeCell ref="B10:D10"/>
    <mergeCell ref="B9:D9"/>
    <mergeCell ref="A12:G12"/>
    <mergeCell ref="B11:D11"/>
    <mergeCell ref="B5:D5"/>
    <mergeCell ref="B6:D6"/>
    <mergeCell ref="B7:D7"/>
    <mergeCell ref="A2:G2"/>
    <mergeCell ref="A3:A4"/>
    <mergeCell ref="E3:E4"/>
    <mergeCell ref="F3:F4"/>
    <mergeCell ref="G3:G4"/>
    <mergeCell ref="B3:D4"/>
  </mergeCells>
  <pageMargins left="0.70866141732283472" right="0.93" top="1.5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zoomScaleNormal="100" workbookViewId="0">
      <selection activeCell="E19" sqref="E19"/>
    </sheetView>
  </sheetViews>
  <sheetFormatPr defaultRowHeight="15" x14ac:dyDescent="0.25"/>
  <cols>
    <col min="1" max="1" width="37.42578125" customWidth="1"/>
    <col min="2" max="2" width="16.42578125" customWidth="1"/>
    <col min="3" max="3" width="13.42578125" customWidth="1"/>
    <col min="4" max="4" width="14.5703125" customWidth="1"/>
    <col min="5" max="5" width="22.42578125" customWidth="1"/>
    <col min="6" max="6" width="24.42578125" customWidth="1"/>
    <col min="7" max="7" width="26.28515625" customWidth="1"/>
    <col min="10" max="10" width="30.28515625" customWidth="1"/>
  </cols>
  <sheetData>
    <row r="2" spans="1:12" ht="37.5" customHeight="1" x14ac:dyDescent="0.25">
      <c r="A2" s="71" t="s">
        <v>111</v>
      </c>
      <c r="B2" s="72"/>
      <c r="C2" s="72"/>
      <c r="D2" s="72"/>
      <c r="E2" s="72"/>
      <c r="F2" s="72"/>
      <c r="G2" s="73"/>
    </row>
    <row r="3" spans="1:12" ht="32.25" customHeight="1" x14ac:dyDescent="0.25">
      <c r="A3" s="91" t="s">
        <v>19</v>
      </c>
      <c r="B3" s="93" t="s">
        <v>20</v>
      </c>
      <c r="C3" s="93"/>
      <c r="D3" s="93"/>
      <c r="E3" s="94" t="s">
        <v>6</v>
      </c>
      <c r="F3" s="96" t="s">
        <v>112</v>
      </c>
      <c r="G3" s="94" t="s">
        <v>113</v>
      </c>
      <c r="L3" s="2"/>
    </row>
    <row r="4" spans="1:12" ht="33.75" customHeight="1" x14ac:dyDescent="0.25">
      <c r="A4" s="92"/>
      <c r="B4" s="7" t="s">
        <v>21</v>
      </c>
      <c r="C4" s="7" t="s">
        <v>22</v>
      </c>
      <c r="D4" s="7" t="s">
        <v>8</v>
      </c>
      <c r="E4" s="95"/>
      <c r="F4" s="97"/>
      <c r="G4" s="95"/>
      <c r="L4" s="2"/>
    </row>
    <row r="5" spans="1:12" ht="36" customHeight="1" x14ac:dyDescent="0.25">
      <c r="A5" s="11" t="s">
        <v>7</v>
      </c>
      <c r="B5" s="10" t="s">
        <v>24</v>
      </c>
      <c r="C5" s="10">
        <v>2</v>
      </c>
      <c r="D5" s="10">
        <v>3</v>
      </c>
      <c r="E5" s="10">
        <v>737735</v>
      </c>
      <c r="F5" s="10">
        <v>406639</v>
      </c>
      <c r="G5" s="10">
        <v>16974</v>
      </c>
      <c r="J5" s="8"/>
    </row>
    <row r="6" spans="1:12" ht="34.5" customHeight="1" x14ac:dyDescent="0.25">
      <c r="A6" s="11" t="s">
        <v>9</v>
      </c>
      <c r="B6" s="10" t="s">
        <v>23</v>
      </c>
      <c r="C6" s="10">
        <v>1</v>
      </c>
      <c r="D6" s="10">
        <v>1</v>
      </c>
      <c r="E6" s="10">
        <v>10225</v>
      </c>
      <c r="F6" s="10">
        <v>0</v>
      </c>
      <c r="G6" s="10">
        <v>9425</v>
      </c>
      <c r="J6" s="8"/>
    </row>
    <row r="7" spans="1:12" ht="38.25" customHeight="1" x14ac:dyDescent="0.25">
      <c r="A7" s="11" t="s">
        <v>10</v>
      </c>
      <c r="B7" s="10" t="s">
        <v>23</v>
      </c>
      <c r="C7" s="10">
        <v>11</v>
      </c>
      <c r="D7" s="10">
        <v>11</v>
      </c>
      <c r="E7" s="10">
        <v>265500</v>
      </c>
      <c r="F7" s="10">
        <v>73850</v>
      </c>
      <c r="G7" s="10">
        <v>22001</v>
      </c>
      <c r="J7" s="8"/>
    </row>
    <row r="8" spans="1:12" ht="38.25" customHeight="1" x14ac:dyDescent="0.25">
      <c r="A8" s="11" t="s">
        <v>34</v>
      </c>
      <c r="B8" s="10"/>
      <c r="C8" s="10">
        <v>1</v>
      </c>
      <c r="D8" s="10">
        <v>1</v>
      </c>
      <c r="E8" s="10">
        <v>260855</v>
      </c>
      <c r="F8" s="10" t="s">
        <v>42</v>
      </c>
      <c r="G8" s="10">
        <v>2</v>
      </c>
      <c r="J8" s="8"/>
    </row>
    <row r="9" spans="1:12" ht="31.5" customHeight="1" x14ac:dyDescent="0.25">
      <c r="A9" s="11" t="s">
        <v>15</v>
      </c>
      <c r="B9" s="10" t="s">
        <v>25</v>
      </c>
      <c r="C9" s="10" t="s">
        <v>23</v>
      </c>
      <c r="D9" s="10">
        <v>4</v>
      </c>
      <c r="E9" s="10" t="s">
        <v>23</v>
      </c>
      <c r="F9" s="10" t="s">
        <v>23</v>
      </c>
      <c r="G9" s="10" t="s">
        <v>23</v>
      </c>
    </row>
    <row r="10" spans="1:12" ht="33" customHeight="1" x14ac:dyDescent="0.25">
      <c r="A10" s="11" t="s">
        <v>12</v>
      </c>
      <c r="B10" s="10" t="s">
        <v>24</v>
      </c>
      <c r="C10" s="10">
        <v>4</v>
      </c>
      <c r="D10" s="10">
        <v>5</v>
      </c>
      <c r="E10" s="10">
        <v>35000</v>
      </c>
      <c r="F10" s="10">
        <v>4000</v>
      </c>
      <c r="G10" s="10">
        <v>7000</v>
      </c>
    </row>
    <row r="11" spans="1:12" ht="52.5" customHeight="1" x14ac:dyDescent="0.25">
      <c r="A11" s="5" t="s">
        <v>8</v>
      </c>
      <c r="B11" s="5" t="s">
        <v>114</v>
      </c>
      <c r="C11" s="4">
        <f>SUM(C5:C10)</f>
        <v>19</v>
      </c>
      <c r="D11" s="4">
        <f>SUM(D5:D10)</f>
        <v>25</v>
      </c>
      <c r="E11" s="4">
        <f>SUM(E5:E10)</f>
        <v>1309315</v>
      </c>
      <c r="F11" s="4">
        <f>SUM(F5:F10)</f>
        <v>484489</v>
      </c>
      <c r="G11" s="4">
        <f>SUM(G5:G10)</f>
        <v>55402</v>
      </c>
    </row>
    <row r="12" spans="1:12" s="6" customFormat="1" ht="14.25" customHeight="1" x14ac:dyDescent="0.25">
      <c r="A12" s="98"/>
      <c r="B12" s="98"/>
      <c r="C12" s="98"/>
      <c r="D12" s="98"/>
      <c r="E12" s="98"/>
      <c r="F12" s="98"/>
      <c r="G12" s="98"/>
    </row>
    <row r="13" spans="1:12" ht="15.75" x14ac:dyDescent="0.25">
      <c r="A13" s="90" t="s">
        <v>100</v>
      </c>
      <c r="B13" s="90"/>
      <c r="C13" s="90"/>
      <c r="D13" s="90"/>
      <c r="E13" s="90"/>
      <c r="F13" s="90"/>
      <c r="G13" s="90"/>
    </row>
    <row r="14" spans="1:12" ht="15.75" x14ac:dyDescent="0.25">
      <c r="A14" s="90" t="s">
        <v>116</v>
      </c>
      <c r="B14" s="90"/>
      <c r="C14" s="90"/>
      <c r="D14" s="90"/>
      <c r="E14" s="90"/>
      <c r="F14" s="90"/>
      <c r="G14" s="90"/>
    </row>
    <row r="15" spans="1:12" ht="15.75" x14ac:dyDescent="0.25">
      <c r="A15" s="90" t="s">
        <v>115</v>
      </c>
      <c r="B15" s="90"/>
      <c r="C15" s="90"/>
      <c r="D15" s="90"/>
      <c r="E15" s="90"/>
      <c r="F15" s="90"/>
      <c r="G15" s="90"/>
    </row>
    <row r="16" spans="1:12" ht="23.25" x14ac:dyDescent="0.25">
      <c r="K16" s="3"/>
    </row>
  </sheetData>
  <mergeCells count="10">
    <mergeCell ref="A15:G15"/>
    <mergeCell ref="A2:G2"/>
    <mergeCell ref="A3:A4"/>
    <mergeCell ref="B3:D3"/>
    <mergeCell ref="E3:E4"/>
    <mergeCell ref="F3:F4"/>
    <mergeCell ref="G3:G4"/>
    <mergeCell ref="A14:G14"/>
    <mergeCell ref="A13:G13"/>
    <mergeCell ref="A12:G12"/>
  </mergeCells>
  <pageMargins left="0.91" right="0.7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SİİRT İLİ 2020 YATIRIMLARI</vt:lpstr>
      <vt:lpstr>SİİRT İLİ SEKTÖREL RAKAMLAR</vt:lpstr>
      <vt:lpstr>SİİRT VE MÜŞTEREK İLLER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2020-02-24T06:28:45Z</dcterms:modified>
</cp:coreProperties>
</file>